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o-adshare\share\Share\OA\CHPP\HAPGFrontOffice\DAC\REGS\FY 2023-CMS-1771 (IPPS_LTCH)\FY 2023-CMS-1771-P\Files for Web\Alternative Considered Files for Web\BN and Other\"/>
    </mc:Choice>
  </mc:AlternateContent>
  <xr:revisionPtr revIDLastSave="0" documentId="13_ncr:1_{672DE255-B2ED-4A64-BF92-0E08D3526EEE}" xr6:coauthVersionLast="36" xr6:coauthVersionMax="36" xr10:uidLastSave="{00000000-0000-0000-0000-000000000000}"/>
  <bookViews>
    <workbookView xWindow="0" yWindow="0" windowWidth="15540" windowHeight="9324" tabRatio="910" activeTab="2" xr2:uid="{00000000-000D-0000-FFFF-FFFF00000000}"/>
  </bookViews>
  <sheets>
    <sheet name="File Information" sheetId="2" r:id="rId1"/>
    <sheet name="Oper BN Factors and Adjustments" sheetId="1" r:id="rId2"/>
    <sheet name="Std Amounts" sheetId="3" r:id="rId3"/>
    <sheet name="Capital BN Factors &amp; Rate" sheetId="4"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 i="1" l="1"/>
  <c r="B18" i="1"/>
  <c r="B21" i="1"/>
</calcChain>
</file>

<file path=xl/sharedStrings.xml><?xml version="1.0" encoding="utf-8"?>
<sst xmlns="http://schemas.openxmlformats.org/spreadsheetml/2006/main" count="100" uniqueCount="60">
  <si>
    <t>MS‑DRG Reclassification and Recalibration Budget Neutrality Factor</t>
  </si>
  <si>
    <t>Wage Index Budget Neutrality Factor</t>
  </si>
  <si>
    <t>Reclassification Budget Neutrality Factor</t>
  </si>
  <si>
    <t>*Rural Floor Budget Neutrality Factor</t>
  </si>
  <si>
    <t>Rural Demonstration Budget Neutrality Factor</t>
  </si>
  <si>
    <t>Low Wage Index Hospital Policy Budget Neutrality Factor</t>
  </si>
  <si>
    <t>*The rural floor budget neutrality factor is applied to the national wage indexes while the rest of the budget neutrality adjustments are applied to the standardized amounts.</t>
  </si>
  <si>
    <t xml:space="preserve">One-year Charge Inflation Factor </t>
  </si>
  <si>
    <t>Two-year Charge Inflation Factor</t>
  </si>
  <si>
    <t>December 2020 operating national average case‑weighted CCR</t>
  </si>
  <si>
    <t>December 2020 capital national average case‑weighted CCR</t>
  </si>
  <si>
    <t xml:space="preserve">One-year national operating CCR adjustment factor </t>
  </si>
  <si>
    <t xml:space="preserve">One-year national capital CCR adjustment factor </t>
  </si>
  <si>
    <t>Description</t>
  </si>
  <si>
    <t xml:space="preserve">As an alternative to our proposed approach, we considered using the data that we would ordinarily use. Ordinarily, for the proposed rule, we would use CCRs from the December 2020 update of the PSF and apply a proposed adjustment factor to adjust the CCRs from the December 2020 update of the PSF by comparing the percentage change in the national average case weighted operating CCR and capital CCR from the December 2019 update of the PSF to the national average case weighted operating CCR and capital CCR from the December 2020 PSF. </t>
  </si>
  <si>
    <t>Labor-related</t>
  </si>
  <si>
    <t>Nonlabor-related</t>
  </si>
  <si>
    <t>Rates if Wage Index Greater Than 1</t>
  </si>
  <si>
    <t>Labor</t>
  </si>
  <si>
    <t>Nonlabor</t>
  </si>
  <si>
    <t>Not Applicable</t>
  </si>
  <si>
    <t>Rate</t>
  </si>
  <si>
    <t>National</t>
  </si>
  <si>
    <t>Alternative Considered: 
 CAPITAL STANDARD FEDERAL PAYMENT RATE</t>
  </si>
  <si>
    <t>Alternative Considered:   FY 2022 NPRM ADJUSTED OPERATING STANDARDIZED AMOUNTS FOR HOSPITALS IN PUERTO RICO, LABOR/NONLABOR (NATIONAL:  62 PERCENT LABOR SHARE/38 PERCENT NONLABOR SHARE BECAUSE WAGE INDEX IS LESS THAN OR EQUAL TO 1)</t>
  </si>
  <si>
    <t>Alternative Considered: 
 FY 2022 NPRM LTCH PPS STANDARD FEDERAL PAYMENT RATE</t>
  </si>
  <si>
    <t>Fixed Loss Outlier Threshold after incorporating outlier reconciliation methodology</t>
  </si>
  <si>
    <t>Alternative Considered</t>
  </si>
  <si>
    <t>Budget neutrality adjustment factor for proposed changes in the GAFs that result from updates to the wage data, wage index reclassifications and redesignations, and application of the rural floor policy</t>
  </si>
  <si>
    <t>Outlier adjustment factor</t>
  </si>
  <si>
    <t>Capital Federal Rate</t>
  </si>
  <si>
    <t>See the tab labeled "Capital BN Factors and Rate" for alternatives considered regarding Capital Budget Neutrality Factors and Capital Federal Rate</t>
  </si>
  <si>
    <r>
      <t>National</t>
    </r>
    <r>
      <rPr>
        <vertAlign val="superscript"/>
        <sz val="11"/>
        <rFont val="Calibri"/>
        <family val="2"/>
        <scheme val="minor"/>
      </rPr>
      <t>1</t>
    </r>
  </si>
  <si>
    <r>
      <t>Standard Federal Rate</t>
    </r>
    <r>
      <rPr>
        <vertAlign val="superscript"/>
        <sz val="11"/>
        <rFont val="Calibri"/>
        <family val="2"/>
        <scheme val="minor"/>
      </rPr>
      <t>*</t>
    </r>
  </si>
  <si>
    <t>As discussed in section I.F of the FY 2023 IPPS/LTCH PPS proposed rule, we are soliciting comments on an alternative approach of using the same data that we would ordinarily use for purposes of the FY 2023 rulemaking, which we may consider finalizing for FY 2022 based on consideration of comments received. In order to facilitate comments on this alternative approach, we are making available budget neutrality factors based on FY 2020 MedPAR file.</t>
  </si>
  <si>
    <t>FY 2023 IPPS NPRM
 Alternatives Considered Public Use File (PUF)</t>
  </si>
  <si>
    <t>As an alternative to our proposed approach, we considered using the data that we would ordinarily use, which would be the most recent available FY 2021 MedPAR file compared to FY 2020 MedPAR file (December 2020). Consistent with historical practice, if we were to finalize this alternative approach, we would use the most recent available data for the final rule, as appropriate.</t>
  </si>
  <si>
    <t>December 2021 operating national average case‑weighted CCR</t>
  </si>
  <si>
    <t>December 2021 capital national average case‑weighted CCR</t>
  </si>
  <si>
    <t>FY 2023 Alternative Considered Information
 Factors and Adjustment</t>
  </si>
  <si>
    <t>Summary of FY 2023 Alternative Considered - Capital Budget Neutrality Factors and Capital Federal Rate</t>
  </si>
  <si>
    <t>Cap Policy MS-DRG Weights Budget Neutrality Factor</t>
  </si>
  <si>
    <t>Cap Policy Wage Index Budget Neutrality Factor</t>
  </si>
  <si>
    <t>Full Update (2.7 Percent)</t>
  </si>
  <si>
    <t>Reduced Update* (0.7 Percent)</t>
  </si>
  <si>
    <t>* For LTCHs that fail to submit quality reporting data for FY 2023 in accordance with the LTCH Quality Reporting Program (LTCH QRP), the annual update is reduced by 2.0 percentage points as required by section 1886(m)(5) of the Act.</t>
  </si>
  <si>
    <t>Hospital Submitted Quality Data and is a Meaningful EHR User (Update = 2.7 Percent)</t>
  </si>
  <si>
    <t>Hospital Submitted Quality Data and is NOT a Meaningful EHR User (Update = 0.375 Percent)</t>
  </si>
  <si>
    <t>Hospital is a Meaningful EHR User and Wage Index Less Than or Equal to 1 (Update = 2.7)</t>
  </si>
  <si>
    <t>Hospital is NOT a Meaningful EHR User and Wage Index Less Than or Equal to 1 (Update = 1.0115)</t>
  </si>
  <si>
    <t>Alternative Considered:   FY 2023 NPRM NATIONAL ADJUSTED OPERATING STANDARDIZED AMOUNTS, LABOR/NONLABOR (62 PERCENT LABOR SHARE/38 PERCENT NONLABOR SHARE IF WAGE INDEX LESS THAN OR EQUAL TO 1)</t>
  </si>
  <si>
    <t>Alternative Considered: FY 2023 NPRM NATIONAL ADJUSTED OPERATING STANDARDIZED AMOUNTS; LABOR/NONLABOR (67.6 PERCENT LABOR SHARE/32.4 PERCENT NONLABOR SHARE IF WAGE INDEX GREATER THAN 1)</t>
  </si>
  <si>
    <t>Hospital Did NOT Submit Quality Data and is a Meaningful EHR User (Update = 1.925 Percent)</t>
  </si>
  <si>
    <t>Hospital Did NOT Submit Quality Data and is NOT a Meaningful EHR User (Update = -0.4 Percent)</t>
  </si>
  <si>
    <r>
      <rPr>
        <vertAlign val="superscript"/>
        <sz val="10"/>
        <rFont val="Calibri"/>
        <family val="2"/>
        <scheme val="minor"/>
      </rPr>
      <t>1</t>
    </r>
    <r>
      <rPr>
        <sz val="10"/>
        <rFont val="Calibri"/>
        <family val="2"/>
        <scheme val="minor"/>
      </rPr>
      <t>For FY 2023, there are no CBSAs in Puerto Rico with a national wage index greater than 1.</t>
    </r>
  </si>
  <si>
    <t xml:space="preserve">Budget neutrality adjustment factor for proposed changes in the MS-DRG classifications and relative weights prior to the application of the proposed 10 percent cap </t>
  </si>
  <si>
    <t>Budget neutrality adjustment factor for the proposed application of the proposed 10 percent cap on relative weight decreases</t>
  </si>
  <si>
    <t>Budget neutrality adjustment factor for proposed changes in the GAFs that result from our policy to increase the wage index values for hospitals with a wage index value below the 25th percentile wage index and our proposed 5 percent cap on wage index decreases policy.</t>
  </si>
  <si>
    <t>Summary of FY 2023 Proposed Rule Alternative Considered based on FY 2021 MedPAR file
 Budget Neutrality Factors , Charge Inflation Factor, and CCR Adjustments</t>
  </si>
  <si>
    <r>
      <t xml:space="preserve">Alternative Considered FY 2023 Supplemental Data File 
</t>
    </r>
    <r>
      <rPr>
        <sz val="12"/>
        <color rgb="FFFFFF00"/>
        <rFont val="Calibri"/>
        <family val="2"/>
        <scheme val="minor"/>
      </rPr>
      <t>The below Standardized Amounts were calculated with the Alternative Considered IPPS BN Factors.  
We note that additional information for the LTCH PPS Federal Payment Rate is available in separate Alternative Considered Supplemental Files.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</si>
</sst>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164" formatCode="&quot;$&quot;#,##0.00"/>
    <numFmt numFmtId="165" formatCode="0.0000"/>
    <numFmt numFmtId="166" formatCode="&quot;$&quot;#,##0"/>
  </numFmts>
  <fonts count="17" x14ac:knownFonts="1">
    <font>
      <sz val="11"/>
      <color theme="1"/>
      <name val="Calibri"/>
      <family val="2"/>
      <scheme val="minor"/>
    </font>
    <font>
      <b/>
      <sz val="11"/>
      <color theme="1"/>
      <name val="Calibri"/>
      <family val="2"/>
      <scheme val="minor"/>
    </font>
    <font>
      <b/>
      <sz val="14"/>
      <color theme="0"/>
      <name val="Arial"/>
      <family val="2"/>
    </font>
    <font>
      <sz val="11"/>
      <color theme="1"/>
      <name val="Calibri"/>
      <family val="2"/>
      <scheme val="minor"/>
    </font>
    <font>
      <b/>
      <sz val="14"/>
      <color theme="0"/>
      <name val="Calibri"/>
      <family val="2"/>
      <scheme val="minor"/>
    </font>
    <font>
      <sz val="10"/>
      <name val="Calibri"/>
      <family val="2"/>
      <scheme val="minor"/>
    </font>
    <font>
      <vertAlign val="superscript"/>
      <sz val="10"/>
      <name val="Calibri"/>
      <family val="2"/>
      <scheme val="minor"/>
    </font>
    <font>
      <b/>
      <sz val="11"/>
      <name val="Calibri"/>
      <family val="2"/>
      <scheme val="minor"/>
    </font>
    <font>
      <sz val="11"/>
      <name val="Calibri"/>
      <family val="2"/>
      <scheme val="minor"/>
    </font>
    <font>
      <vertAlign val="superscript"/>
      <sz val="11"/>
      <name val="Calibri"/>
      <family val="2"/>
      <scheme val="minor"/>
    </font>
    <font>
      <sz val="11"/>
      <color rgb="FF000000"/>
      <name val="Calibri"/>
      <family val="2"/>
      <scheme val="minor"/>
    </font>
    <font>
      <sz val="10"/>
      <name val="Arial"/>
      <family val="2"/>
    </font>
    <font>
      <b/>
      <sz val="11"/>
      <color theme="0"/>
      <name val="Calibri"/>
      <family val="2"/>
      <scheme val="minor"/>
    </font>
    <font>
      <i/>
      <sz val="11"/>
      <color theme="1"/>
      <name val="Calibri"/>
      <family val="2"/>
      <scheme val="minor"/>
    </font>
    <font>
      <b/>
      <sz val="11"/>
      <color theme="1"/>
      <name val="Times New Roman"/>
      <family val="1"/>
    </font>
    <font>
      <sz val="12"/>
      <color theme="0"/>
      <name val="Calibri"/>
      <family val="2"/>
      <scheme val="minor"/>
    </font>
    <font>
      <sz val="12"/>
      <color rgb="FFFFFF00"/>
      <name val="Calibri"/>
      <family val="2"/>
      <scheme val="minor"/>
    </font>
  </fonts>
  <fills count="7">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indexed="22"/>
        <bgColor indexed="64"/>
      </patternFill>
    </fill>
    <fill>
      <patternFill patternType="solid">
        <fgColor indexed="8"/>
        <bgColor indexed="64"/>
      </patternFill>
    </fill>
    <fill>
      <patternFill patternType="solid">
        <fgColor theme="0"/>
        <bgColor indexed="64"/>
      </patternFill>
    </fill>
  </fills>
  <borders count="21">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s>
  <cellStyleXfs count="2">
    <xf numFmtId="0" fontId="0" fillId="0" borderId="0"/>
    <xf numFmtId="44" fontId="3" fillId="0" borderId="0" applyFont="0" applyFill="0" applyBorder="0" applyAlignment="0" applyProtection="0"/>
  </cellStyleXfs>
  <cellXfs count="72">
    <xf numFmtId="0" fontId="0" fillId="0" borderId="0" xfId="0"/>
    <xf numFmtId="0" fontId="1" fillId="3" borderId="2" xfId="0" applyFont="1" applyFill="1" applyBorder="1" applyAlignment="1">
      <alignment horizontal="center" vertical="center" wrapText="1"/>
    </xf>
    <xf numFmtId="0" fontId="1" fillId="3" borderId="2" xfId="0" applyFont="1" applyFill="1" applyBorder="1" applyAlignment="1">
      <alignment horizontal="center" vertical="center"/>
    </xf>
    <xf numFmtId="0" fontId="0" fillId="6" borderId="0" xfId="0" applyFill="1"/>
    <xf numFmtId="0" fontId="0" fillId="0" borderId="0" xfId="0" applyFont="1"/>
    <xf numFmtId="0" fontId="5" fillId="5" borderId="0" xfId="0" applyFont="1" applyFill="1"/>
    <xf numFmtId="0" fontId="5" fillId="0" borderId="0" xfId="0" applyFont="1"/>
    <xf numFmtId="0" fontId="5" fillId="0" borderId="0" xfId="0" applyFont="1" applyBorder="1" applyAlignment="1">
      <alignment horizontal="left" wrapText="1"/>
    </xf>
    <xf numFmtId="0" fontId="7" fillId="0" borderId="12" xfId="0" applyFont="1" applyBorder="1" applyAlignment="1">
      <alignment horizontal="center" wrapText="1"/>
    </xf>
    <xf numFmtId="0" fontId="7" fillId="0" borderId="2" xfId="0" applyFont="1" applyBorder="1" applyAlignment="1">
      <alignment horizontal="center" wrapText="1"/>
    </xf>
    <xf numFmtId="0" fontId="7" fillId="0" borderId="13" xfId="0" applyFont="1" applyBorder="1" applyAlignment="1">
      <alignment horizontal="center" wrapText="1"/>
    </xf>
    <xf numFmtId="8" fontId="8" fillId="0" borderId="2" xfId="0" applyNumberFormat="1" applyFont="1" applyBorder="1" applyAlignment="1">
      <alignment horizontal="center" wrapText="1"/>
    </xf>
    <xf numFmtId="0" fontId="8" fillId="2" borderId="0" xfId="0" applyFont="1" applyFill="1"/>
    <xf numFmtId="0" fontId="8" fillId="5" borderId="0" xfId="0" applyFont="1" applyFill="1"/>
    <xf numFmtId="0" fontId="8" fillId="0" borderId="0" xfId="0" applyFont="1"/>
    <xf numFmtId="0" fontId="8" fillId="0" borderId="2" xfId="0" applyFont="1" applyBorder="1" applyAlignment="1">
      <alignment wrapText="1"/>
    </xf>
    <xf numFmtId="0" fontId="8" fillId="0" borderId="12" xfId="0" applyFont="1" applyBorder="1" applyAlignment="1">
      <alignment horizontal="center" wrapText="1"/>
    </xf>
    <xf numFmtId="0" fontId="8" fillId="0" borderId="12" xfId="0" applyFont="1" applyBorder="1" applyAlignment="1">
      <alignment wrapText="1"/>
    </xf>
    <xf numFmtId="0" fontId="7" fillId="0" borderId="2" xfId="0" applyFont="1" applyFill="1" applyBorder="1" applyAlignment="1">
      <alignment horizontal="center" wrapText="1"/>
    </xf>
    <xf numFmtId="0" fontId="7" fillId="0" borderId="13" xfId="0" applyFont="1" applyBorder="1" applyAlignment="1">
      <alignment wrapText="1"/>
    </xf>
    <xf numFmtId="164" fontId="8" fillId="0" borderId="2" xfId="0" applyNumberFormat="1" applyFont="1" applyBorder="1" applyAlignment="1">
      <alignment horizontal="right"/>
    </xf>
    <xf numFmtId="164" fontId="8" fillId="0" borderId="2" xfId="0" applyNumberFormat="1" applyFont="1" applyBorder="1"/>
    <xf numFmtId="8" fontId="11" fillId="0" borderId="2" xfId="0" applyNumberFormat="1" applyFont="1" applyBorder="1" applyAlignment="1">
      <alignment horizontal="center" wrapText="1"/>
    </xf>
    <xf numFmtId="164" fontId="0" fillId="0" borderId="19" xfId="1" applyNumberFormat="1" applyFont="1" applyFill="1" applyBorder="1" applyAlignment="1">
      <alignment horizontal="right"/>
    </xf>
    <xf numFmtId="8" fontId="10" fillId="0" borderId="2" xfId="0" applyNumberFormat="1" applyFont="1" applyFill="1" applyBorder="1" applyAlignment="1">
      <alignment horizontal="center" vertical="center" wrapText="1"/>
    </xf>
    <xf numFmtId="8" fontId="10" fillId="0" borderId="13" xfId="0" applyNumberFormat="1" applyFont="1" applyFill="1" applyBorder="1" applyAlignment="1">
      <alignment horizontal="center" vertical="center" wrapText="1"/>
    </xf>
    <xf numFmtId="0" fontId="0" fillId="0" borderId="2" xfId="0" applyFont="1" applyBorder="1" applyAlignment="1">
      <alignment vertical="center" wrapText="1"/>
    </xf>
    <xf numFmtId="166" fontId="10" fillId="0" borderId="2" xfId="1" applyNumberFormat="1" applyFont="1" applyBorder="1" applyAlignment="1">
      <alignment horizontal="center" vertical="center" wrapText="1"/>
    </xf>
    <xf numFmtId="0" fontId="0" fillId="2" borderId="2" xfId="0" applyFont="1" applyFill="1" applyBorder="1" applyAlignment="1">
      <alignment vertical="center" wrapText="1"/>
    </xf>
    <xf numFmtId="0" fontId="14" fillId="2" borderId="2" xfId="0" applyFont="1" applyFill="1" applyBorder="1" applyAlignment="1">
      <alignment horizontal="left" vertical="center" wrapText="1" indent="1"/>
    </xf>
    <xf numFmtId="0" fontId="10" fillId="0" borderId="2" xfId="0" applyFont="1" applyBorder="1" applyAlignment="1">
      <alignment horizontal="center" vertical="center" wrapText="1"/>
    </xf>
    <xf numFmtId="0" fontId="1" fillId="2" borderId="2" xfId="0" applyFont="1" applyFill="1" applyBorder="1" applyAlignment="1">
      <alignment horizontal="center" vertical="center" wrapText="1"/>
    </xf>
    <xf numFmtId="0" fontId="0" fillId="6" borderId="2" xfId="0" applyFill="1" applyBorder="1" applyAlignment="1">
      <alignment horizontal="center"/>
    </xf>
    <xf numFmtId="0" fontId="1" fillId="6" borderId="2" xfId="0" applyFont="1" applyFill="1" applyBorder="1" applyAlignment="1">
      <alignment horizontal="center" wrapText="1"/>
    </xf>
    <xf numFmtId="0" fontId="0" fillId="6" borderId="2" xfId="0" applyFill="1" applyBorder="1" applyAlignment="1">
      <alignment wrapText="1"/>
    </xf>
    <xf numFmtId="165" fontId="0" fillId="0" borderId="2" xfId="0" applyNumberFormat="1" applyFill="1" applyBorder="1"/>
    <xf numFmtId="0" fontId="0" fillId="0" borderId="2" xfId="0" applyFill="1" applyBorder="1"/>
    <xf numFmtId="0" fontId="0" fillId="6" borderId="2" xfId="0" applyFont="1" applyFill="1" applyBorder="1" applyAlignment="1">
      <alignment wrapText="1"/>
    </xf>
    <xf numFmtId="164" fontId="0" fillId="0" borderId="2" xfId="1" applyNumberFormat="1" applyFont="1" applyFill="1" applyBorder="1" applyAlignment="1">
      <alignment horizontal="right"/>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0" fillId="0" borderId="3" xfId="0" applyFont="1" applyBorder="1" applyAlignment="1">
      <alignment horizontal="left" vertical="center" wrapText="1" indent="1"/>
    </xf>
    <xf numFmtId="0" fontId="0" fillId="0" borderId="4" xfId="0" applyFont="1" applyBorder="1" applyAlignment="1">
      <alignment horizontal="left" vertical="center" wrapText="1" indent="1"/>
    </xf>
    <xf numFmtId="0" fontId="0" fillId="0" borderId="5" xfId="0" applyFont="1" applyBorder="1" applyAlignment="1">
      <alignment horizontal="left" vertical="center" wrapText="1" indent="1"/>
    </xf>
    <xf numFmtId="0" fontId="8" fillId="0" borderId="2" xfId="0" applyFont="1" applyBorder="1" applyAlignment="1">
      <alignment horizontal="left" vertical="center" wrapText="1" indent="1"/>
    </xf>
    <xf numFmtId="0" fontId="0" fillId="0" borderId="2" xfId="0" applyFont="1" applyBorder="1" applyAlignment="1">
      <alignment horizontal="left" vertical="center" wrapText="1" indent="1"/>
    </xf>
    <xf numFmtId="0" fontId="12" fillId="2" borderId="2" xfId="0" applyFont="1" applyFill="1" applyBorder="1" applyAlignment="1">
      <alignment horizontal="center" vertical="center" wrapText="1"/>
    </xf>
    <xf numFmtId="0" fontId="13" fillId="0" borderId="2" xfId="0" applyFont="1" applyBorder="1" applyAlignment="1">
      <alignment horizontal="left" vertical="center" wrapText="1"/>
    </xf>
    <xf numFmtId="0" fontId="0" fillId="0" borderId="2" xfId="0" applyFont="1" applyBorder="1" applyAlignment="1">
      <alignment horizontal="left" vertical="center" wrapText="1"/>
    </xf>
    <xf numFmtId="0" fontId="5" fillId="0" borderId="17" xfId="0" applyFont="1" applyBorder="1" applyAlignment="1">
      <alignment horizontal="left" wrapText="1"/>
    </xf>
    <xf numFmtId="0" fontId="5" fillId="0" borderId="18"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15" fillId="2" borderId="0" xfId="0" applyFont="1" applyFill="1" applyAlignment="1">
      <alignment horizontal="center" vertical="center" wrapText="1"/>
    </xf>
    <xf numFmtId="0" fontId="15" fillId="2" borderId="0" xfId="0" applyFont="1" applyFill="1" applyAlignment="1">
      <alignment horizontal="center" vertical="center"/>
    </xf>
    <xf numFmtId="0" fontId="5" fillId="0" borderId="4" xfId="0" applyFont="1" applyBorder="1" applyAlignment="1">
      <alignment horizontal="left" wrapText="1"/>
    </xf>
    <xf numFmtId="0" fontId="7" fillId="4" borderId="15" xfId="0" applyFont="1" applyFill="1" applyBorder="1" applyAlignment="1">
      <alignment horizontal="center" wrapText="1"/>
    </xf>
    <xf numFmtId="0" fontId="7" fillId="4" borderId="16" xfId="0" applyFont="1" applyFill="1" applyBorder="1" applyAlignment="1">
      <alignment horizontal="center" wrapText="1"/>
    </xf>
    <xf numFmtId="0" fontId="8" fillId="2" borderId="3" xfId="0" applyFont="1" applyFill="1" applyBorder="1" applyAlignment="1">
      <alignment horizontal="center"/>
    </xf>
    <xf numFmtId="0" fontId="7" fillId="4" borderId="8" xfId="0" applyFont="1" applyFill="1" applyBorder="1" applyAlignment="1">
      <alignment horizontal="center" wrapText="1"/>
    </xf>
    <xf numFmtId="0" fontId="7" fillId="4" borderId="9" xfId="0" applyFont="1" applyFill="1" applyBorder="1" applyAlignment="1">
      <alignment horizontal="center" wrapText="1"/>
    </xf>
    <xf numFmtId="0" fontId="7" fillId="0" borderId="12" xfId="0" applyFont="1" applyFill="1" applyBorder="1" applyAlignment="1">
      <alignment horizontal="center" wrapText="1"/>
    </xf>
    <xf numFmtId="0" fontId="7" fillId="0" borderId="2" xfId="0" applyFont="1" applyFill="1" applyBorder="1" applyAlignment="1">
      <alignment horizontal="center" wrapText="1"/>
    </xf>
    <xf numFmtId="0" fontId="8" fillId="0" borderId="12" xfId="0" applyFont="1" applyBorder="1" applyAlignment="1">
      <alignment horizontal="left" wrapText="1"/>
    </xf>
    <xf numFmtId="0" fontId="8" fillId="0" borderId="2" xfId="0" applyFont="1" applyBorder="1" applyAlignment="1">
      <alignment horizontal="left" wrapText="1"/>
    </xf>
    <xf numFmtId="0" fontId="7" fillId="0" borderId="10" xfId="0" applyFont="1" applyBorder="1" applyAlignment="1">
      <alignment horizontal="center" wrapText="1"/>
    </xf>
    <xf numFmtId="0" fontId="7" fillId="0" borderId="7" xfId="0" applyFont="1" applyBorder="1" applyAlignment="1">
      <alignment horizontal="center" wrapText="1"/>
    </xf>
    <xf numFmtId="0" fontId="7" fillId="0" borderId="6" xfId="0" applyFont="1" applyBorder="1" applyAlignment="1">
      <alignment horizontal="center" wrapText="1"/>
    </xf>
    <xf numFmtId="0" fontId="7" fillId="0" borderId="11" xfId="0" applyFont="1" applyBorder="1" applyAlignment="1">
      <alignment horizontal="center" wrapText="1"/>
    </xf>
    <xf numFmtId="0" fontId="7" fillId="4" borderId="14" xfId="0" applyFont="1" applyFill="1" applyBorder="1" applyAlignment="1">
      <alignment horizontal="center" wrapText="1"/>
    </xf>
    <xf numFmtId="0" fontId="7" fillId="0" borderId="2" xfId="0" applyFont="1" applyBorder="1" applyAlignment="1">
      <alignment horizontal="center" wrapText="1"/>
    </xf>
    <xf numFmtId="0" fontId="4" fillId="2" borderId="2" xfId="0" applyFont="1" applyFill="1" applyBorder="1" applyAlignment="1">
      <alignment horizont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5"/>
  <sheetViews>
    <sheetView zoomScale="90" zoomScaleNormal="90" workbookViewId="0">
      <pane ySplit="1" topLeftCell="A2" activePane="bottomLeft" state="frozen"/>
      <selection pane="bottomLeft" activeCell="A2" sqref="A2"/>
    </sheetView>
  </sheetViews>
  <sheetFormatPr defaultRowHeight="14.4" x14ac:dyDescent="0.3"/>
  <cols>
    <col min="1" max="1" width="80.21875" bestFit="1" customWidth="1"/>
    <col min="2" max="2" width="84.5546875" customWidth="1"/>
  </cols>
  <sheetData>
    <row r="1" spans="1:2" ht="38.549999999999997" customHeight="1" x14ac:dyDescent="0.3">
      <c r="A1" s="39" t="s">
        <v>35</v>
      </c>
      <c r="B1" s="40"/>
    </row>
    <row r="2" spans="1:2" s="4" customFormat="1" ht="28.8" x14ac:dyDescent="0.3">
      <c r="A2" s="1" t="s">
        <v>39</v>
      </c>
      <c r="B2" s="2" t="s">
        <v>13</v>
      </c>
    </row>
    <row r="3" spans="1:2" s="4" customFormat="1" ht="19.2" customHeight="1" x14ac:dyDescent="0.3">
      <c r="A3" s="26" t="s">
        <v>0</v>
      </c>
      <c r="B3" s="44" t="s">
        <v>34</v>
      </c>
    </row>
    <row r="4" spans="1:2" s="4" customFormat="1" ht="19.2" customHeight="1" x14ac:dyDescent="0.3">
      <c r="A4" s="26" t="s">
        <v>41</v>
      </c>
      <c r="B4" s="45"/>
    </row>
    <row r="5" spans="1:2" s="4" customFormat="1" ht="19.2" customHeight="1" x14ac:dyDescent="0.3">
      <c r="A5" s="26" t="s">
        <v>1</v>
      </c>
      <c r="B5" s="45"/>
    </row>
    <row r="6" spans="1:2" s="4" customFormat="1" ht="19.2" customHeight="1" x14ac:dyDescent="0.3">
      <c r="A6" s="26" t="s">
        <v>2</v>
      </c>
      <c r="B6" s="45"/>
    </row>
    <row r="7" spans="1:2" s="4" customFormat="1" ht="19.2" customHeight="1" x14ac:dyDescent="0.3">
      <c r="A7" s="26" t="s">
        <v>3</v>
      </c>
      <c r="B7" s="45"/>
    </row>
    <row r="8" spans="1:2" s="4" customFormat="1" ht="19.2" customHeight="1" x14ac:dyDescent="0.3">
      <c r="A8" s="26" t="s">
        <v>5</v>
      </c>
      <c r="B8" s="45"/>
    </row>
    <row r="9" spans="1:2" s="4" customFormat="1" ht="19.2" customHeight="1" x14ac:dyDescent="0.3">
      <c r="A9" s="26" t="s">
        <v>42</v>
      </c>
      <c r="B9" s="45"/>
    </row>
    <row r="10" spans="1:2" s="4" customFormat="1" ht="19.2" customHeight="1" x14ac:dyDescent="0.3">
      <c r="A10" s="26" t="s">
        <v>4</v>
      </c>
      <c r="B10" s="45"/>
    </row>
    <row r="11" spans="1:2" s="4" customFormat="1" ht="19.2" customHeight="1" x14ac:dyDescent="0.3">
      <c r="A11" s="26" t="s">
        <v>26</v>
      </c>
      <c r="B11" s="45"/>
    </row>
    <row r="12" spans="1:2" s="4" customFormat="1" x14ac:dyDescent="0.3">
      <c r="A12" s="28"/>
      <c r="B12" s="29"/>
    </row>
    <row r="13" spans="1:2" s="4" customFormat="1" ht="37.950000000000003" customHeight="1" x14ac:dyDescent="0.3">
      <c r="A13" s="26" t="s">
        <v>7</v>
      </c>
      <c r="B13" s="41" t="s">
        <v>36</v>
      </c>
    </row>
    <row r="14" spans="1:2" s="4" customFormat="1" ht="37.950000000000003" customHeight="1" x14ac:dyDescent="0.3">
      <c r="A14" s="26" t="s">
        <v>8</v>
      </c>
      <c r="B14" s="42"/>
    </row>
    <row r="15" spans="1:2" s="4" customFormat="1" x14ac:dyDescent="0.3">
      <c r="A15" s="28"/>
      <c r="B15" s="29"/>
    </row>
    <row r="16" spans="1:2" s="4" customFormat="1" ht="23.55" customHeight="1" x14ac:dyDescent="0.3">
      <c r="A16" s="26" t="s">
        <v>9</v>
      </c>
      <c r="B16" s="41" t="s">
        <v>14</v>
      </c>
    </row>
    <row r="17" spans="1:2" s="4" customFormat="1" ht="23.55" customHeight="1" x14ac:dyDescent="0.3">
      <c r="A17" s="26" t="s">
        <v>37</v>
      </c>
      <c r="B17" s="43"/>
    </row>
    <row r="18" spans="1:2" s="4" customFormat="1" ht="23.55" customHeight="1" x14ac:dyDescent="0.3">
      <c r="A18" s="26" t="s">
        <v>11</v>
      </c>
      <c r="B18" s="43"/>
    </row>
    <row r="19" spans="1:2" s="4" customFormat="1" ht="23.55" customHeight="1" x14ac:dyDescent="0.3">
      <c r="A19" s="26" t="s">
        <v>10</v>
      </c>
      <c r="B19" s="43"/>
    </row>
    <row r="20" spans="1:2" s="4" customFormat="1" ht="23.55" customHeight="1" x14ac:dyDescent="0.3">
      <c r="A20" s="26" t="s">
        <v>38</v>
      </c>
      <c r="B20" s="43"/>
    </row>
    <row r="21" spans="1:2" s="4" customFormat="1" ht="23.55" customHeight="1" x14ac:dyDescent="0.3">
      <c r="A21" s="26" t="s">
        <v>12</v>
      </c>
      <c r="B21" s="42"/>
    </row>
    <row r="22" spans="1:2" s="4" customFormat="1" x14ac:dyDescent="0.3">
      <c r="A22" s="28"/>
      <c r="B22" s="29"/>
    </row>
    <row r="23" spans="1:2" s="4" customFormat="1" ht="34.950000000000003" customHeight="1" x14ac:dyDescent="0.3">
      <c r="A23" s="26" t="s">
        <v>31</v>
      </c>
    </row>
    <row r="24" spans="1:2" s="4" customFormat="1" x14ac:dyDescent="0.3"/>
    <row r="25" spans="1:2" s="4" customFormat="1" x14ac:dyDescent="0.3"/>
    <row r="26" spans="1:2" s="4" customFormat="1" x14ac:dyDescent="0.3"/>
    <row r="27" spans="1:2" s="4" customFormat="1" x14ac:dyDescent="0.3"/>
    <row r="28" spans="1:2" s="4" customFormat="1" x14ac:dyDescent="0.3"/>
    <row r="29" spans="1:2" s="4" customFormat="1" x14ac:dyDescent="0.3"/>
    <row r="30" spans="1:2" s="4" customFormat="1" x14ac:dyDescent="0.3"/>
    <row r="31" spans="1:2" s="4" customFormat="1" x14ac:dyDescent="0.3"/>
    <row r="32" spans="1:2" s="4" customFormat="1" x14ac:dyDescent="0.3"/>
    <row r="33" s="4" customFormat="1" x14ac:dyDescent="0.3"/>
    <row r="34" s="4" customFormat="1" x14ac:dyDescent="0.3"/>
    <row r="35" s="4" customFormat="1" x14ac:dyDescent="0.3"/>
    <row r="36" s="4" customFormat="1" x14ac:dyDescent="0.3"/>
    <row r="37" s="4" customFormat="1" x14ac:dyDescent="0.3"/>
    <row r="38" s="4" customFormat="1" x14ac:dyDescent="0.3"/>
    <row r="39" s="4" customFormat="1" x14ac:dyDescent="0.3"/>
    <row r="40" s="4" customFormat="1" x14ac:dyDescent="0.3"/>
    <row r="41" s="4" customFormat="1" x14ac:dyDescent="0.3"/>
    <row r="42" s="4" customFormat="1" x14ac:dyDescent="0.3"/>
    <row r="43" s="4" customFormat="1" x14ac:dyDescent="0.3"/>
    <row r="44" s="4" customFormat="1" x14ac:dyDescent="0.3"/>
    <row r="45" s="4" customFormat="1" x14ac:dyDescent="0.3"/>
  </sheetData>
  <mergeCells count="4">
    <mergeCell ref="A1:B1"/>
    <mergeCell ref="B13:B14"/>
    <mergeCell ref="B16:B21"/>
    <mergeCell ref="B3:B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1"/>
  <sheetViews>
    <sheetView workbookViewId="0">
      <pane ySplit="1" topLeftCell="A2" activePane="bottomLeft" state="frozen"/>
      <selection pane="bottomLeft" activeCell="A10" sqref="A10"/>
    </sheetView>
  </sheetViews>
  <sheetFormatPr defaultColWidth="8.77734375" defaultRowHeight="14.4" x14ac:dyDescent="0.3"/>
  <cols>
    <col min="1" max="1" width="80.21875" style="4" customWidth="1"/>
    <col min="2" max="2" width="23.5546875" style="4" customWidth="1"/>
    <col min="3" max="16384" width="8.77734375" style="4"/>
  </cols>
  <sheetData>
    <row r="1" spans="1:2" ht="45" customHeight="1" x14ac:dyDescent="0.3">
      <c r="A1" s="46" t="s">
        <v>58</v>
      </c>
      <c r="B1" s="46"/>
    </row>
    <row r="2" spans="1:2" x14ac:dyDescent="0.3">
      <c r="A2" s="26" t="s">
        <v>0</v>
      </c>
      <c r="B2" s="30">
        <v>1.0011559999999999</v>
      </c>
    </row>
    <row r="3" spans="1:2" x14ac:dyDescent="0.3">
      <c r="A3" s="26" t="s">
        <v>41</v>
      </c>
      <c r="B3" s="30">
        <v>0.999533</v>
      </c>
    </row>
    <row r="4" spans="1:2" x14ac:dyDescent="0.3">
      <c r="A4" s="26" t="s">
        <v>1</v>
      </c>
      <c r="B4" s="30">
        <v>1.001309</v>
      </c>
    </row>
    <row r="5" spans="1:2" x14ac:dyDescent="0.3">
      <c r="A5" s="26" t="s">
        <v>2</v>
      </c>
      <c r="B5" s="30">
        <v>0.98534900000000003</v>
      </c>
    </row>
    <row r="6" spans="1:2" x14ac:dyDescent="0.3">
      <c r="A6" s="26" t="s">
        <v>3</v>
      </c>
      <c r="B6" s="30">
        <v>0.99365800000000004</v>
      </c>
    </row>
    <row r="7" spans="1:2" ht="28.95" customHeight="1" x14ac:dyDescent="0.3">
      <c r="A7" s="47" t="s">
        <v>6</v>
      </c>
      <c r="B7" s="48"/>
    </row>
    <row r="8" spans="1:2" x14ac:dyDescent="0.3">
      <c r="A8" s="26" t="s">
        <v>5</v>
      </c>
      <c r="B8" s="30">
        <v>0.99820299999999995</v>
      </c>
    </row>
    <row r="9" spans="1:2" x14ac:dyDescent="0.3">
      <c r="A9" s="26" t="s">
        <v>42</v>
      </c>
      <c r="B9" s="30">
        <v>0.99956500000000004</v>
      </c>
    </row>
    <row r="10" spans="1:2" x14ac:dyDescent="0.3">
      <c r="A10" s="26" t="s">
        <v>4</v>
      </c>
      <c r="B10" s="30">
        <v>0.99892199999999998</v>
      </c>
    </row>
    <row r="11" spans="1:2" x14ac:dyDescent="0.3">
      <c r="A11" s="26" t="s">
        <v>26</v>
      </c>
      <c r="B11" s="27">
        <v>58798</v>
      </c>
    </row>
    <row r="12" spans="1:2" x14ac:dyDescent="0.3">
      <c r="A12" s="31"/>
      <c r="B12" s="31"/>
    </row>
    <row r="13" spans="1:2" x14ac:dyDescent="0.3">
      <c r="A13" s="26" t="s">
        <v>7</v>
      </c>
      <c r="B13" s="30">
        <v>1.0961700000000001</v>
      </c>
    </row>
    <row r="14" spans="1:2" x14ac:dyDescent="0.3">
      <c r="A14" s="26" t="s">
        <v>8</v>
      </c>
      <c r="B14" s="30">
        <f>ROUND(B13*B13,6)</f>
        <v>1.201589</v>
      </c>
    </row>
    <row r="15" spans="1:2" x14ac:dyDescent="0.3">
      <c r="A15" s="31"/>
      <c r="B15" s="31"/>
    </row>
    <row r="16" spans="1:2" x14ac:dyDescent="0.3">
      <c r="A16" s="26" t="s">
        <v>9</v>
      </c>
      <c r="B16" s="30">
        <v>0.244586</v>
      </c>
    </row>
    <row r="17" spans="1:2" x14ac:dyDescent="0.3">
      <c r="A17" s="26" t="s">
        <v>37</v>
      </c>
      <c r="B17" s="30">
        <v>0.25303199999999998</v>
      </c>
    </row>
    <row r="18" spans="1:2" x14ac:dyDescent="0.3">
      <c r="A18" s="26" t="s">
        <v>11</v>
      </c>
      <c r="B18" s="30">
        <f>ROUND(1+(B17-B16)/B16,6)</f>
        <v>1.034532</v>
      </c>
    </row>
    <row r="19" spans="1:2" x14ac:dyDescent="0.3">
      <c r="A19" s="26" t="s">
        <v>10</v>
      </c>
      <c r="B19" s="30">
        <v>1.9387999999999999E-2</v>
      </c>
    </row>
    <row r="20" spans="1:2" x14ac:dyDescent="0.3">
      <c r="A20" s="26" t="s">
        <v>38</v>
      </c>
      <c r="B20" s="30">
        <v>2.0041E-2</v>
      </c>
    </row>
    <row r="21" spans="1:2" x14ac:dyDescent="0.3">
      <c r="A21" s="26" t="s">
        <v>12</v>
      </c>
      <c r="B21" s="30">
        <f>ROUND(1+(B20-B19)/B19,6)</f>
        <v>1.0336810000000001</v>
      </c>
    </row>
  </sheetData>
  <mergeCells count="2">
    <mergeCell ref="A1:B1"/>
    <mergeCell ref="A7:B7"/>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6"/>
  <sheetViews>
    <sheetView tabSelected="1" zoomScaleNormal="100" workbookViewId="0">
      <pane ySplit="1" topLeftCell="A2" activePane="bottomLeft" state="frozen"/>
      <selection pane="bottomLeft" activeCell="E14" sqref="E14"/>
    </sheetView>
  </sheetViews>
  <sheetFormatPr defaultColWidth="8.77734375" defaultRowHeight="14.4" x14ac:dyDescent="0.3"/>
  <cols>
    <col min="1" max="7" width="14.77734375" style="4" customWidth="1"/>
    <col min="8" max="8" width="13.77734375" style="4" customWidth="1"/>
    <col min="9" max="16384" width="8.77734375" style="4"/>
  </cols>
  <sheetData>
    <row r="1" spans="1:8" ht="79.05" customHeight="1" x14ac:dyDescent="0.3">
      <c r="A1" s="53" t="s">
        <v>59</v>
      </c>
      <c r="B1" s="54"/>
      <c r="C1" s="54"/>
      <c r="D1" s="54"/>
      <c r="E1" s="54"/>
      <c r="F1" s="54"/>
      <c r="G1" s="54"/>
      <c r="H1" s="54"/>
    </row>
    <row r="2" spans="1:8" ht="34.200000000000003" customHeight="1" x14ac:dyDescent="0.3">
      <c r="A2" s="59" t="s">
        <v>51</v>
      </c>
      <c r="B2" s="60"/>
      <c r="C2" s="60"/>
      <c r="D2" s="60"/>
      <c r="E2" s="60"/>
      <c r="F2" s="60"/>
      <c r="G2" s="60"/>
      <c r="H2" s="60"/>
    </row>
    <row r="3" spans="1:8" ht="59.55" customHeight="1" x14ac:dyDescent="0.3">
      <c r="A3" s="65" t="s">
        <v>46</v>
      </c>
      <c r="B3" s="66"/>
      <c r="C3" s="67" t="s">
        <v>47</v>
      </c>
      <c r="D3" s="68"/>
      <c r="E3" s="65" t="s">
        <v>52</v>
      </c>
      <c r="F3" s="68"/>
      <c r="G3" s="65" t="s">
        <v>53</v>
      </c>
      <c r="H3" s="68"/>
    </row>
    <row r="4" spans="1:8" ht="28.8" x14ac:dyDescent="0.3">
      <c r="A4" s="8" t="s">
        <v>15</v>
      </c>
      <c r="B4" s="9" t="s">
        <v>16</v>
      </c>
      <c r="C4" s="9" t="s">
        <v>15</v>
      </c>
      <c r="D4" s="10" t="s">
        <v>16</v>
      </c>
      <c r="E4" s="9" t="s">
        <v>15</v>
      </c>
      <c r="F4" s="10" t="s">
        <v>16</v>
      </c>
      <c r="G4" s="9" t="s">
        <v>15</v>
      </c>
      <c r="H4" s="10" t="s">
        <v>16</v>
      </c>
    </row>
    <row r="5" spans="1:8" x14ac:dyDescent="0.3">
      <c r="A5" s="20">
        <v>4271.33</v>
      </c>
      <c r="B5" s="20">
        <v>2047.2</v>
      </c>
      <c r="C5" s="21">
        <v>4174.63</v>
      </c>
      <c r="D5" s="21">
        <v>2000.85</v>
      </c>
      <c r="E5" s="22">
        <v>4239.1000000000004</v>
      </c>
      <c r="F5" s="22">
        <v>2031.75</v>
      </c>
      <c r="G5" s="21">
        <v>4142.3999999999996</v>
      </c>
      <c r="H5" s="21">
        <v>1985.41</v>
      </c>
    </row>
    <row r="6" spans="1:8" x14ac:dyDescent="0.3">
      <c r="A6" s="12"/>
      <c r="B6" s="12"/>
      <c r="C6" s="12"/>
      <c r="D6" s="12"/>
      <c r="E6" s="12"/>
      <c r="F6" s="12"/>
      <c r="G6" s="12"/>
      <c r="H6" s="12"/>
    </row>
    <row r="7" spans="1:8" ht="38.549999999999997" customHeight="1" x14ac:dyDescent="0.3">
      <c r="A7" s="59" t="s">
        <v>50</v>
      </c>
      <c r="B7" s="60"/>
      <c r="C7" s="60"/>
      <c r="D7" s="60"/>
      <c r="E7" s="60"/>
      <c r="F7" s="60"/>
      <c r="G7" s="60"/>
      <c r="H7" s="60"/>
    </row>
    <row r="8" spans="1:8" ht="49.95" customHeight="1" x14ac:dyDescent="0.3">
      <c r="A8" s="65" t="s">
        <v>46</v>
      </c>
      <c r="B8" s="66"/>
      <c r="C8" s="67" t="s">
        <v>47</v>
      </c>
      <c r="D8" s="68"/>
      <c r="E8" s="65" t="s">
        <v>52</v>
      </c>
      <c r="F8" s="68"/>
      <c r="G8" s="65" t="s">
        <v>53</v>
      </c>
      <c r="H8" s="68"/>
    </row>
    <row r="9" spans="1:8" ht="28.8" x14ac:dyDescent="0.3">
      <c r="A9" s="8" t="s">
        <v>15</v>
      </c>
      <c r="B9" s="9" t="s">
        <v>16</v>
      </c>
      <c r="C9" s="9" t="s">
        <v>15</v>
      </c>
      <c r="D9" s="10" t="s">
        <v>16</v>
      </c>
      <c r="E9" s="9" t="s">
        <v>15</v>
      </c>
      <c r="F9" s="10" t="s">
        <v>16</v>
      </c>
      <c r="G9" s="9" t="s">
        <v>15</v>
      </c>
      <c r="H9" s="10" t="s">
        <v>16</v>
      </c>
    </row>
    <row r="10" spans="1:8" x14ac:dyDescent="0.3">
      <c r="A10" s="11">
        <v>3917.49</v>
      </c>
      <c r="B10" s="11">
        <v>2401.04</v>
      </c>
      <c r="C10" s="11">
        <v>3828.8</v>
      </c>
      <c r="D10" s="11">
        <v>2346.6799999999998</v>
      </c>
      <c r="E10" s="11">
        <v>3887.93</v>
      </c>
      <c r="F10" s="11">
        <v>2382.92</v>
      </c>
      <c r="G10" s="11">
        <v>3799.24</v>
      </c>
      <c r="H10" s="11">
        <v>2328.5700000000002</v>
      </c>
    </row>
    <row r="11" spans="1:8" x14ac:dyDescent="0.3">
      <c r="A11" s="13"/>
      <c r="B11" s="13"/>
      <c r="C11" s="13"/>
      <c r="D11" s="12"/>
      <c r="E11" s="12"/>
      <c r="F11" s="12"/>
      <c r="G11" s="12"/>
      <c r="H11" s="12"/>
    </row>
    <row r="12" spans="1:8" ht="53.55" customHeight="1" x14ac:dyDescent="0.3">
      <c r="A12" s="69" t="s">
        <v>24</v>
      </c>
      <c r="B12" s="60"/>
      <c r="C12" s="60"/>
      <c r="D12" s="60"/>
      <c r="E12" s="60"/>
      <c r="F12" s="60"/>
      <c r="G12" s="60"/>
      <c r="H12" s="14"/>
    </row>
    <row r="13" spans="1:8" ht="58.95" customHeight="1" x14ac:dyDescent="0.3">
      <c r="A13" s="15"/>
      <c r="B13" s="70" t="s">
        <v>17</v>
      </c>
      <c r="C13" s="70"/>
      <c r="D13" s="70" t="s">
        <v>48</v>
      </c>
      <c r="E13" s="70"/>
      <c r="F13" s="70" t="s">
        <v>49</v>
      </c>
      <c r="G13" s="70"/>
      <c r="H13" s="14"/>
    </row>
    <row r="14" spans="1:8" x14ac:dyDescent="0.3">
      <c r="A14" s="15"/>
      <c r="B14" s="9" t="s">
        <v>18</v>
      </c>
      <c r="C14" s="9" t="s">
        <v>19</v>
      </c>
      <c r="D14" s="9" t="s">
        <v>18</v>
      </c>
      <c r="E14" s="9" t="s">
        <v>19</v>
      </c>
      <c r="F14" s="9" t="s">
        <v>18</v>
      </c>
      <c r="G14" s="9" t="s">
        <v>19</v>
      </c>
      <c r="H14" s="14"/>
    </row>
    <row r="15" spans="1:8" ht="16.2" x14ac:dyDescent="0.3">
      <c r="A15" s="15" t="s">
        <v>32</v>
      </c>
      <c r="B15" s="11" t="s">
        <v>20</v>
      </c>
      <c r="C15" s="11" t="s">
        <v>20</v>
      </c>
      <c r="D15" s="11">
        <v>3915.78</v>
      </c>
      <c r="E15" s="11">
        <v>2399.9899999999998</v>
      </c>
      <c r="F15" s="11">
        <v>3858.36</v>
      </c>
      <c r="G15" s="11">
        <v>2364.8000000000002</v>
      </c>
      <c r="H15" s="14"/>
    </row>
    <row r="16" spans="1:8" x14ac:dyDescent="0.3">
      <c r="A16" s="55" t="s">
        <v>54</v>
      </c>
      <c r="B16" s="55"/>
      <c r="C16" s="55"/>
      <c r="D16" s="55"/>
      <c r="E16" s="55"/>
      <c r="F16" s="6"/>
      <c r="G16" s="6"/>
      <c r="H16" s="6"/>
    </row>
    <row r="17" spans="1:8" x14ac:dyDescent="0.3">
      <c r="A17" s="7"/>
      <c r="B17" s="7"/>
      <c r="C17" s="7"/>
      <c r="D17" s="7"/>
      <c r="E17" s="7"/>
      <c r="F17" s="6"/>
      <c r="G17" s="6"/>
      <c r="H17" s="6"/>
    </row>
    <row r="18" spans="1:8" ht="15" thickBot="1" x14ac:dyDescent="0.35">
      <c r="A18" s="5"/>
      <c r="B18" s="5"/>
      <c r="C18" s="6"/>
      <c r="D18" s="6"/>
      <c r="E18" s="6"/>
      <c r="F18" s="6"/>
      <c r="G18" s="6"/>
      <c r="H18" s="6"/>
    </row>
    <row r="19" spans="1:8" ht="46.95" customHeight="1" x14ac:dyDescent="0.3">
      <c r="A19" s="56" t="s">
        <v>23</v>
      </c>
      <c r="B19" s="57"/>
      <c r="C19" s="14"/>
      <c r="D19" s="14"/>
      <c r="E19" s="14"/>
      <c r="F19" s="14"/>
      <c r="G19" s="6"/>
      <c r="H19" s="6"/>
    </row>
    <row r="20" spans="1:8" x14ac:dyDescent="0.3">
      <c r="A20" s="16"/>
      <c r="B20" s="10" t="s">
        <v>21</v>
      </c>
      <c r="C20" s="14"/>
      <c r="D20" s="14"/>
      <c r="E20" s="14"/>
      <c r="F20" s="14"/>
      <c r="G20" s="6"/>
      <c r="H20" s="6"/>
    </row>
    <row r="21" spans="1:8" ht="15" thickBot="1" x14ac:dyDescent="0.35">
      <c r="A21" s="17" t="s">
        <v>22</v>
      </c>
      <c r="B21" s="23">
        <v>480.67</v>
      </c>
      <c r="C21" s="14"/>
      <c r="D21" s="14"/>
      <c r="E21" s="14"/>
      <c r="F21" s="14"/>
      <c r="G21" s="6"/>
      <c r="H21" s="6"/>
    </row>
    <row r="22" spans="1:8" x14ac:dyDescent="0.3">
      <c r="A22" s="58"/>
      <c r="B22" s="58"/>
      <c r="C22" s="58"/>
      <c r="D22" s="58"/>
      <c r="E22" s="58"/>
      <c r="F22" s="58"/>
      <c r="G22" s="6"/>
      <c r="H22" s="6"/>
    </row>
    <row r="23" spans="1:8" ht="31.2" customHeight="1" x14ac:dyDescent="0.3">
      <c r="A23" s="59" t="s">
        <v>25</v>
      </c>
      <c r="B23" s="60"/>
      <c r="C23" s="60"/>
      <c r="D23" s="60"/>
      <c r="E23" s="60"/>
      <c r="F23" s="60"/>
      <c r="G23" s="6"/>
      <c r="H23" s="6"/>
    </row>
    <row r="24" spans="1:8" ht="43.2" x14ac:dyDescent="0.3">
      <c r="A24" s="61"/>
      <c r="B24" s="62"/>
      <c r="C24" s="62"/>
      <c r="D24" s="62"/>
      <c r="E24" s="18" t="s">
        <v>43</v>
      </c>
      <c r="F24" s="19" t="s">
        <v>44</v>
      </c>
      <c r="G24" s="6"/>
      <c r="H24" s="6"/>
    </row>
    <row r="25" spans="1:8" x14ac:dyDescent="0.3">
      <c r="A25" s="63" t="s">
        <v>33</v>
      </c>
      <c r="B25" s="64"/>
      <c r="C25" s="64"/>
      <c r="D25" s="64"/>
      <c r="E25" s="24">
        <v>45952.62</v>
      </c>
      <c r="F25" s="25">
        <v>45057.73</v>
      </c>
      <c r="G25" s="6"/>
      <c r="H25" s="6"/>
    </row>
    <row r="26" spans="1:8" ht="42" customHeight="1" thickBot="1" x14ac:dyDescent="0.35">
      <c r="A26" s="49" t="s">
        <v>45</v>
      </c>
      <c r="B26" s="50"/>
      <c r="C26" s="50"/>
      <c r="D26" s="50"/>
      <c r="E26" s="51"/>
      <c r="F26" s="52"/>
      <c r="G26" s="6"/>
      <c r="H26" s="6"/>
    </row>
  </sheetData>
  <mergeCells count="22">
    <mergeCell ref="A7:H7"/>
    <mergeCell ref="A2:H2"/>
    <mergeCell ref="A3:B3"/>
    <mergeCell ref="C3:D3"/>
    <mergeCell ref="E3:F3"/>
    <mergeCell ref="G3:H3"/>
    <mergeCell ref="A26:F26"/>
    <mergeCell ref="A1:H1"/>
    <mergeCell ref="A16:E16"/>
    <mergeCell ref="A19:B19"/>
    <mergeCell ref="A22:F22"/>
    <mergeCell ref="A23:F23"/>
    <mergeCell ref="A24:D24"/>
    <mergeCell ref="A25:D25"/>
    <mergeCell ref="A8:B8"/>
    <mergeCell ref="C8:D8"/>
    <mergeCell ref="E8:F8"/>
    <mergeCell ref="G8:H8"/>
    <mergeCell ref="A12:G12"/>
    <mergeCell ref="B13:C13"/>
    <mergeCell ref="D13:E13"/>
    <mergeCell ref="F13:G1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8"/>
  <sheetViews>
    <sheetView workbookViewId="0">
      <pane ySplit="1" topLeftCell="A2" activePane="bottomLeft" state="frozen"/>
      <selection pane="bottomLeft" activeCell="A2" sqref="A2"/>
    </sheetView>
  </sheetViews>
  <sheetFormatPr defaultColWidth="9.21875" defaultRowHeight="14.4" x14ac:dyDescent="0.3"/>
  <cols>
    <col min="1" max="1" width="63.21875" style="3" customWidth="1"/>
    <col min="2" max="2" width="11.21875" style="3" bestFit="1" customWidth="1"/>
    <col min="3" max="16384" width="9.21875" style="3"/>
  </cols>
  <sheetData>
    <row r="1" spans="1:2" ht="37.950000000000003" customHeight="1" x14ac:dyDescent="0.35">
      <c r="A1" s="71" t="s">
        <v>40</v>
      </c>
      <c r="B1" s="71"/>
    </row>
    <row r="2" spans="1:2" ht="28.8" x14ac:dyDescent="0.3">
      <c r="A2" s="32"/>
      <c r="B2" s="33" t="s">
        <v>27</v>
      </c>
    </row>
    <row r="3" spans="1:2" ht="43.2" x14ac:dyDescent="0.3">
      <c r="A3" s="34" t="s">
        <v>28</v>
      </c>
      <c r="B3" s="35">
        <v>1.0019</v>
      </c>
    </row>
    <row r="4" spans="1:2" ht="43.2" x14ac:dyDescent="0.3">
      <c r="A4" s="34" t="s">
        <v>55</v>
      </c>
      <c r="B4" s="35">
        <v>1.0013000000000001</v>
      </c>
    </row>
    <row r="5" spans="1:2" ht="28.8" x14ac:dyDescent="0.3">
      <c r="A5" s="34" t="s">
        <v>56</v>
      </c>
      <c r="B5" s="35">
        <v>0.99950000000000006</v>
      </c>
    </row>
    <row r="6" spans="1:2" ht="57.6" x14ac:dyDescent="0.3">
      <c r="A6" s="34" t="s">
        <v>57</v>
      </c>
      <c r="B6" s="35">
        <v>0.99709999999999999</v>
      </c>
    </row>
    <row r="7" spans="1:2" x14ac:dyDescent="0.3">
      <c r="A7" s="34" t="s">
        <v>29</v>
      </c>
      <c r="B7" s="36">
        <v>0.94479999999999997</v>
      </c>
    </row>
    <row r="8" spans="1:2" x14ac:dyDescent="0.3">
      <c r="A8" s="37" t="s">
        <v>30</v>
      </c>
      <c r="B8" s="38">
        <v>480.67</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File Information</vt:lpstr>
      <vt:lpstr>Oper BN Factors and Adjustments</vt:lpstr>
      <vt:lpstr>Std Amounts</vt:lpstr>
      <vt:lpstr>Capital BN Factors &amp; Rate</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Raftery</dc:creator>
  <cp:lastModifiedBy>Michael Raftery</cp:lastModifiedBy>
  <dcterms:created xsi:type="dcterms:W3CDTF">2021-03-31T23:27:27Z</dcterms:created>
  <dcterms:modified xsi:type="dcterms:W3CDTF">2022-04-12T20:13:21Z</dcterms:modified>
</cp:coreProperties>
</file>